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vinaa\Downloads\"/>
    </mc:Choice>
  </mc:AlternateContent>
  <xr:revisionPtr revIDLastSave="0" documentId="13_ncr:1_{23579616-4143-4D86-A3EF-556655DA67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 Responses 1" sheetId="1" r:id="rId1"/>
  </sheets>
  <definedNames>
    <definedName name="_xlchart.v1.0" hidden="1">'Form Responses 1'!$B$1</definedName>
    <definedName name="_xlchart.v1.1" hidden="1">'Form Responses 1'!$B$28:$M$28</definedName>
    <definedName name="_xlchart.v1.10" hidden="1">'Form Responses 1'!$F$2:$F$27</definedName>
    <definedName name="_xlchart.v1.11" hidden="1">'Form Responses 1'!$G$1</definedName>
    <definedName name="_xlchart.v1.12" hidden="1">'Form Responses 1'!$G$2:$G$27</definedName>
    <definedName name="_xlchart.v1.13" hidden="1">'Form Responses 1'!$H$1</definedName>
    <definedName name="_xlchart.v1.14" hidden="1">'Form Responses 1'!$H$2:$H$27</definedName>
    <definedName name="_xlchart.v1.15" hidden="1">'Form Responses 1'!$I$1</definedName>
    <definedName name="_xlchart.v1.16" hidden="1">'Form Responses 1'!$I$2:$I$27</definedName>
    <definedName name="_xlchart.v1.17" hidden="1">'Form Responses 1'!$J$1</definedName>
    <definedName name="_xlchart.v1.18" hidden="1">'Form Responses 1'!$J$2:$J$27</definedName>
    <definedName name="_xlchart.v1.19" hidden="1">'Form Responses 1'!$K$1</definedName>
    <definedName name="_xlchart.v1.2" hidden="1">'Form Responses 1'!$B$2:$B$27</definedName>
    <definedName name="_xlchart.v1.20" hidden="1">'Form Responses 1'!$K$2:$K$27</definedName>
    <definedName name="_xlchart.v1.21" hidden="1">'Form Responses 1'!$L$1</definedName>
    <definedName name="_xlchart.v1.22" hidden="1">'Form Responses 1'!$L$2:$L$27</definedName>
    <definedName name="_xlchart.v1.23" hidden="1">'Form Responses 1'!$M$1</definedName>
    <definedName name="_xlchart.v1.24" hidden="1">'Form Responses 1'!$M$2:$M$27</definedName>
    <definedName name="_xlchart.v1.25" hidden="1">'Form Responses 1'!$N$1</definedName>
    <definedName name="_xlchart.v1.26" hidden="1">'Form Responses 1'!$N$2:$N$27</definedName>
    <definedName name="_xlchart.v1.27" hidden="1">'Form Responses 1'!$O$1</definedName>
    <definedName name="_xlchart.v1.28" hidden="1">'Form Responses 1'!$O$2:$O$27</definedName>
    <definedName name="_xlchart.v1.29" hidden="1">'Form Responses 1'!$B$1</definedName>
    <definedName name="_xlchart.v1.3" hidden="1">'Form Responses 1'!$C$1</definedName>
    <definedName name="_xlchart.v1.30" hidden="1">'Form Responses 1'!$B$28:$M$28</definedName>
    <definedName name="_xlchart.v1.31" hidden="1">'Form Responses 1'!$B$2:$B$27</definedName>
    <definedName name="_xlchart.v1.32" hidden="1">'Form Responses 1'!$C$1</definedName>
    <definedName name="_xlchart.v1.33" hidden="1">'Form Responses 1'!$C$2:$C$27</definedName>
    <definedName name="_xlchart.v1.34" hidden="1">'Form Responses 1'!$D$1</definedName>
    <definedName name="_xlchart.v1.35" hidden="1">'Form Responses 1'!$D$2:$D$27</definedName>
    <definedName name="_xlchart.v1.36" hidden="1">'Form Responses 1'!$E$1</definedName>
    <definedName name="_xlchart.v1.37" hidden="1">'Form Responses 1'!$E$2:$E$27</definedName>
    <definedName name="_xlchart.v1.38" hidden="1">'Form Responses 1'!$F$1</definedName>
    <definedName name="_xlchart.v1.39" hidden="1">'Form Responses 1'!$F$2:$F$27</definedName>
    <definedName name="_xlchart.v1.4" hidden="1">'Form Responses 1'!$C$2:$C$27</definedName>
    <definedName name="_xlchart.v1.40" hidden="1">'Form Responses 1'!$G$1</definedName>
    <definedName name="_xlchart.v1.41" hidden="1">'Form Responses 1'!$G$2:$G$27</definedName>
    <definedName name="_xlchart.v1.42" hidden="1">'Form Responses 1'!$H$1</definedName>
    <definedName name="_xlchart.v1.43" hidden="1">'Form Responses 1'!$H$2:$H$27</definedName>
    <definedName name="_xlchart.v1.44" hidden="1">'Form Responses 1'!$I$1</definedName>
    <definedName name="_xlchart.v1.45" hidden="1">'Form Responses 1'!$I$2:$I$27</definedName>
    <definedName name="_xlchart.v1.46" hidden="1">'Form Responses 1'!$J$1</definedName>
    <definedName name="_xlchart.v1.47" hidden="1">'Form Responses 1'!$J$2:$J$27</definedName>
    <definedName name="_xlchart.v1.48" hidden="1">'Form Responses 1'!$K$1</definedName>
    <definedName name="_xlchart.v1.49" hidden="1">'Form Responses 1'!$K$2:$K$27</definedName>
    <definedName name="_xlchart.v1.5" hidden="1">'Form Responses 1'!$D$1</definedName>
    <definedName name="_xlchart.v1.50" hidden="1">'Form Responses 1'!$L$1</definedName>
    <definedName name="_xlchart.v1.51" hidden="1">'Form Responses 1'!$L$2:$L$27</definedName>
    <definedName name="_xlchart.v1.52" hidden="1">'Form Responses 1'!$M$1</definedName>
    <definedName name="_xlchart.v1.53" hidden="1">'Form Responses 1'!$M$2:$M$27</definedName>
    <definedName name="_xlchart.v1.54" hidden="1">'Form Responses 1'!$N$1</definedName>
    <definedName name="_xlchart.v1.55" hidden="1">'Form Responses 1'!$N$2:$N$27</definedName>
    <definedName name="_xlchart.v1.56" hidden="1">'Form Responses 1'!$O$1</definedName>
    <definedName name="_xlchart.v1.57" hidden="1">'Form Responses 1'!$O$2:$O$27</definedName>
    <definedName name="_xlchart.v1.6" hidden="1">'Form Responses 1'!$D$2:$D$27</definedName>
    <definedName name="_xlchart.v1.7" hidden="1">'Form Responses 1'!$E$1</definedName>
    <definedName name="_xlchart.v1.8" hidden="1">'Form Responses 1'!$E$2:$E$27</definedName>
    <definedName name="_xlchart.v1.9" hidden="1">'Form Responses 1'!$F$1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J28" i="1"/>
  <c r="I28" i="1"/>
  <c r="H28" i="1"/>
  <c r="G28" i="1"/>
  <c r="F28" i="1"/>
  <c r="E28" i="1"/>
  <c r="B28" i="1"/>
  <c r="C28" i="1"/>
  <c r="D28" i="1"/>
  <c r="O28" i="1"/>
</calcChain>
</file>

<file path=xl/sharedStrings.xml><?xml version="1.0" encoding="utf-8"?>
<sst xmlns="http://schemas.openxmlformats.org/spreadsheetml/2006/main" count="68" uniqueCount="62">
  <si>
    <t>Timestamp</t>
  </si>
  <si>
    <t>Belajar Bahasa Inggris dengan menggunakan Kamuskun terasa menyenangkan.</t>
  </si>
  <si>
    <t>Apabila ada kelas Bahasa Inggris yang menggunakan Kamuskun saya akan mengikutinya.</t>
  </si>
  <si>
    <t>Belajar Bahasa Inggris dengan menggunakan Kamuskun membuat wawasan saya bertambah.</t>
  </si>
  <si>
    <t xml:space="preserve">Kemampuan Bahasa Inggris saya meningkat setelah saya menggunakan Kamuskun. </t>
  </si>
  <si>
    <t>Belajar Bahasa Inggris dengan menggunakan Kamuskun membuat saya bisa menulis teks berbahasa Inggris dengan lancar.</t>
  </si>
  <si>
    <t>Belajar Bahasa Inggris dengan menggunakan Kamuskun membuat saya mampu memahami teks bacaan berbahasa Inggris dengan mudah.</t>
  </si>
  <si>
    <r>
      <t xml:space="preserve">Belajar Bahasa Inggris dengan menggunakan Kamuskun membuat saya mampu memahami teks lisan </t>
    </r>
    <r>
      <rPr>
        <i/>
        <sz val="10"/>
        <color theme="1"/>
        <rFont val="Arial"/>
      </rPr>
      <t xml:space="preserve">(listening) </t>
    </r>
    <r>
      <rPr>
        <sz val="10"/>
        <color theme="1"/>
        <rFont val="Arial"/>
      </rPr>
      <t>berbahasa Inggris dengan mudah.</t>
    </r>
  </si>
  <si>
    <t>Belajar Bahasa Inggris dengan menggunakan Kamuskun membuat saya mampu berbicara dengan menggunakan bahasa Inggris dengan lancar.</t>
  </si>
  <si>
    <t>Belajar Bahasa Inggris dengan menggunakan Kamuskun membuat memperbanyak kosa kata  bahasa Inggris saya .</t>
  </si>
  <si>
    <t>Ketika Belajar Bahasa Inggris dengan menggunakan Kamuskun, saya lebih sering berinteraksi dengan guru maupun teman sekelas.</t>
  </si>
  <si>
    <t>Tahapan-tahapan Belajar Bahasa Inggris dengan menggunakan Kamuskun dapat mudah dipahami.</t>
  </si>
  <si>
    <t>Saya akan menyarankan kepada teman untuk menggunakan Kamuskun dalam pembelajaran Bahasa Inggris.</t>
  </si>
  <si>
    <t>Apa manfaat dari Kamuskun yang dapat Anda peroleh?</t>
  </si>
  <si>
    <t xml:space="preserve">Apa kekurangan dari Kamuskun yang menurut Anda perlu untuk diperbaiki? </t>
  </si>
  <si>
    <t xml:space="preserve">jadi rajin belajar (semoga kedepannya kaya gini yaallah) </t>
  </si>
  <si>
    <t>gaada cuma akunya aja kadang mager maaf ya, udh sempurna kok</t>
  </si>
  <si>
    <t>Menambah kosa kata dari Sunda Kuningan ke bahasa Inggris</t>
  </si>
  <si>
    <t>Dari Media seperti Speaking Dialogue perlu di perbaiki dan di tambahkan materi nya</t>
  </si>
  <si>
    <t>jadi tau kalau bahasa orang kuningan emang seunik itu dan sebanyak itu</t>
  </si>
  <si>
    <t xml:space="preserve">buat fitur percakapan coba diperbanyak dialognya dan fitur fitur lainnya tolong ditambahkan </t>
  </si>
  <si>
    <t>menambah pengetahuan dan wawasan</t>
  </si>
  <si>
    <t>-</t>
  </si>
  <si>
    <t>mengetahui meaning dari kosakata sunda ke inggris</t>
  </si>
  <si>
    <t>load</t>
  </si>
  <si>
    <t>Mempermudah belajar bahasa Inggris</t>
  </si>
  <si>
    <t>jadi semangat belajar karena gurunya seru</t>
  </si>
  <si>
    <t>kurang mengerti sedikit banget cuma seperempat tidak mengerti sisanya seru asik dan mengerti</t>
  </si>
  <si>
    <t xml:space="preserve">lebih mudah </t>
  </si>
  <si>
    <t>sring lag</t>
  </si>
  <si>
    <t>lebih paham dan menyenangkan</t>
  </si>
  <si>
    <t>cukup</t>
  </si>
  <si>
    <t>lebih enjoy dalam berbahasa inggris</t>
  </si>
  <si>
    <t>aplikasi yabg sangat bagus dan berproses dalam pengupdate an nya</t>
  </si>
  <si>
    <t>Menjadi tau lebih banyak kosakata lagi</t>
  </si>
  <si>
    <t>Masih banyak error/bug yg harus diperbaiki</t>
  </si>
  <si>
    <t xml:space="preserve">Mempermudah menerjemahkan bahasa Kuningan ke Inggris </t>
  </si>
  <si>
    <t>Penulisan kata yg harus diganti dengan kapital</t>
  </si>
  <si>
    <t>dapat mudah dipahami, tapi bingung ada yang ga paham</t>
  </si>
  <si>
    <t>mendapatkan kosakata baru dan mudah untuk dipahami</t>
  </si>
  <si>
    <t>iya, sedikit ngelag saat membuka websitenya.</t>
  </si>
  <si>
    <t>Mengetahui kosakata yang hanya ada di kuningan beserta pengertianya dalam bahasa inggris</t>
  </si>
  <si>
    <t>Mungkin jika dalam bentuk aplikasi akan lebih mudah digunakan</t>
  </si>
  <si>
    <t>ngerti b. ing</t>
  </si>
  <si>
    <t xml:space="preserve">Jadi tau banyak kosa kata bahasa inggris dan bahasa sunda versi kuningan </t>
  </si>
  <si>
    <t>Perbanyak dialogue</t>
  </si>
  <si>
    <t>bisa lebih memahami dan membuat saya lebih mudah menulis teks dalam bahasa inggris</t>
  </si>
  <si>
    <t>tak tahu</t>
  </si>
  <si>
    <t>menambah wawasan</t>
  </si>
  <si>
    <t>Menambah kosakata dan pengetahuan baru</t>
  </si>
  <si>
    <t>kosakata b sunda ke inggris kurang lengkap</t>
  </si>
  <si>
    <t>Mengetahui lebih banyak kosakata bahasa Sunda dan Inggris</t>
  </si>
  <si>
    <t xml:space="preserve">Masih banyak lag </t>
  </si>
  <si>
    <t>menanbah pengetahuan tentang kota kuningan jabar</t>
  </si>
  <si>
    <t>penggunaan bahasa dan fitur</t>
  </si>
  <si>
    <t xml:space="preserve">tau lebih banyak bahasa sunda di kuningan dan artinya dalam bahasa inggris </t>
  </si>
  <si>
    <t>diperbanyak konten nya</t>
  </si>
  <si>
    <t xml:space="preserve">
dapat di pahami, cuma ya gitu </t>
  </si>
  <si>
    <t>Materi nya mudah di pahami tapi ada yang juga tidak paham</t>
  </si>
  <si>
    <t>Meningkatan kosa kata</t>
  </si>
  <si>
    <t>Diperbanyak lagi fiturnya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</si>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</sst>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m/d/yyyy\ h: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8F4971-D0B0-4CF5-A3F3-DCF3C885690C}" name="Table1" displayName="Table1" ref="A1:O28" totalsRowCount="1" headerRowDxfId="15" dataDxfId="16">
  <autoFilter ref="A1:O27" xr:uid="{1B8F4971-D0B0-4CF5-A3F3-DCF3C885690C}"/>
  <tableColumns count="15">
    <tableColumn id="1" xr3:uid="{D2AC74DB-45A3-4554-8CFE-CA7922089BEC}" name="Timestamp" totalsRowLabel="Total" dataDxfId="31" totalsRowDxfId="14"/>
    <tableColumn id="2" xr3:uid="{07F44381-CBB2-483A-A2E8-191AB034F043}" name="Belajar Bahasa Inggris dengan menggunakan Kamuskun terasa menyenangkan." totalsRowFunction="average" dataDxfId="30" totalsRowDxfId="13"/>
    <tableColumn id="3" xr3:uid="{ABBDD44E-E438-42EB-820B-6A22DAD5BB79}" name="Apabila ada kelas Bahasa Inggris yang menggunakan Kamuskun saya akan mengikutinya." totalsRowFunction="average" dataDxfId="29" totalsRowDxfId="12"/>
    <tableColumn id="4" xr3:uid="{C819F0D3-38B7-4DFA-82B7-F659E90D0DC1}" name="Belajar Bahasa Inggris dengan menggunakan Kamuskun membuat wawasan saya bertambah." totalsRowFunction="average" dataDxfId="28" totalsRowDxfId="11"/>
    <tableColumn id="5" xr3:uid="{3104A397-F8B9-4F95-BB48-C446C5CFCD76}" name="Kemampuan Bahasa Inggris saya meningkat setelah saya menggunakan Kamuskun. " totalsRowFunction="average" dataDxfId="27" totalsRowDxfId="10"/>
    <tableColumn id="6" xr3:uid="{2FEE9FD9-86A6-42FF-9FC2-F2B85F24A63D}" name="Belajar Bahasa Inggris dengan menggunakan Kamuskun membuat saya bisa menulis teks berbahasa Inggris dengan lancar." totalsRowFunction="average" dataDxfId="26" totalsRowDxfId="9"/>
    <tableColumn id="7" xr3:uid="{159FFE63-36E5-4E7B-8AE7-A0ABE29967F5}" name="Belajar Bahasa Inggris dengan menggunakan Kamuskun membuat saya mampu memahami teks bacaan berbahasa Inggris dengan mudah." totalsRowFunction="average" dataDxfId="25" totalsRowDxfId="8"/>
    <tableColumn id="8" xr3:uid="{11B28E0B-071F-4900-B29F-FA11EFDC4315}" name="Belajar Bahasa Inggris dengan menggunakan Kamuskun membuat saya mampu memahami teks lisan (listening) berbahasa Inggris dengan mudah." totalsRowFunction="average" dataDxfId="24" totalsRowDxfId="7"/>
    <tableColumn id="9" xr3:uid="{E575DA57-569C-4B74-ABC4-7BBC671ECDC3}" name="Belajar Bahasa Inggris dengan menggunakan Kamuskun membuat saya mampu berbicara dengan menggunakan bahasa Inggris dengan lancar." totalsRowFunction="average" dataDxfId="23" totalsRowDxfId="6"/>
    <tableColumn id="10" xr3:uid="{3AD54A6F-7F92-4BDD-83AB-D33E8D9EC8DB}" name="Belajar Bahasa Inggris dengan menggunakan Kamuskun membuat memperbanyak kosa kata  bahasa Inggris saya ." totalsRowFunction="average" dataDxfId="22" totalsRowDxfId="5"/>
    <tableColumn id="11" xr3:uid="{2D03F943-54AD-45D7-AD56-7E516817019F}" name="Ketika Belajar Bahasa Inggris dengan menggunakan Kamuskun, saya lebih sering berinteraksi dengan guru maupun teman sekelas." totalsRowFunction="average" dataDxfId="21" totalsRowDxfId="4"/>
    <tableColumn id="12" xr3:uid="{A11BFE53-185F-4066-B363-F0EF495FF1E3}" name="Tahapan-tahapan Belajar Bahasa Inggris dengan menggunakan Kamuskun dapat mudah dipahami." totalsRowFunction="average" dataDxfId="20" totalsRowDxfId="3"/>
    <tableColumn id="13" xr3:uid="{13F64DAC-5913-441A-8040-8732C73F231C}" name="Saya akan menyarankan kepada teman untuk menggunakan Kamuskun dalam pembelajaran Bahasa Inggris." totalsRowFunction="average" dataDxfId="19" totalsRowDxfId="2"/>
    <tableColumn id="14" xr3:uid="{EDDD7B00-E8F6-4B8A-AA58-A9CFFAED28C6}" name="Apa manfaat dari Kamuskun yang dapat Anda peroleh?" totalsRowFunction="custom" dataDxfId="18" totalsRowDxfId="1">
      <totalsRowFormula>AVERAGE(Table1[[#Totals],[Belajar Bahasa Inggris dengan menggunakan Kamuskun terasa menyenangkan.]:[Saya akan menyarankan kepada teman untuk menggunakan Kamuskun dalam pembelajaran Bahasa Inggris.]])</totalsRowFormula>
    </tableColumn>
    <tableColumn id="15" xr3:uid="{F1CFEEFD-ADDC-4504-9388-1B48DA2200A7}" name="Apa kekurangan dari Kamuskun yang menurut Anda perlu untuk diperbaiki? " totalsRowFunction="count" dataDxfId="17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31"/>
  <sheetViews>
    <sheetView tabSelected="1" topLeftCell="L1" workbookViewId="0">
      <pane ySplit="1" topLeftCell="A12" activePane="bottomLeft" state="frozen"/>
      <selection pane="bottomLeft" activeCell="O2" sqref="O2:O27"/>
    </sheetView>
  </sheetViews>
  <sheetFormatPr defaultColWidth="12.5703125" defaultRowHeight="15.75" customHeight="1" x14ac:dyDescent="0.2"/>
  <cols>
    <col min="1" max="1" width="18.85546875" customWidth="1"/>
    <col min="2" max="2" width="19" customWidth="1"/>
    <col min="3" max="3" width="14.28515625" customWidth="1"/>
    <col min="4" max="4" width="16.5703125" customWidth="1"/>
    <col min="5" max="5" width="15.5703125" customWidth="1"/>
    <col min="6" max="6" width="15.140625" customWidth="1"/>
    <col min="7" max="7" width="14.5703125" customWidth="1"/>
    <col min="8" max="8" width="14.42578125" customWidth="1"/>
    <col min="9" max="9" width="13.42578125" customWidth="1"/>
    <col min="10" max="10" width="14" customWidth="1"/>
    <col min="11" max="11" width="17.5703125" customWidth="1"/>
    <col min="12" max="12" width="16" customWidth="1"/>
    <col min="13" max="13" width="15" customWidth="1"/>
    <col min="14" max="14" width="80.85546875" bestFit="1" customWidth="1"/>
    <col min="15" max="15" width="66" customWidth="1"/>
    <col min="16" max="21" width="18.85546875" customWidth="1"/>
  </cols>
  <sheetData>
    <row r="1" spans="1:15" x14ac:dyDescent="0.2">
      <c r="A1" s="1" t="s">
        <v>0</v>
      </c>
      <c r="B1" s="4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1" t="s">
        <v>11</v>
      </c>
      <c r="M1" s="5" t="s">
        <v>12</v>
      </c>
      <c r="N1" s="1" t="s">
        <v>13</v>
      </c>
      <c r="O1" s="1" t="s">
        <v>14</v>
      </c>
    </row>
    <row r="2" spans="1:15" x14ac:dyDescent="0.2">
      <c r="A2" s="2">
        <v>45236.416591909721</v>
      </c>
      <c r="B2" s="1">
        <v>4</v>
      </c>
      <c r="C2" s="1">
        <v>4</v>
      </c>
      <c r="D2" s="1">
        <v>5</v>
      </c>
      <c r="E2" s="1">
        <v>5</v>
      </c>
      <c r="F2" s="1">
        <v>5</v>
      </c>
      <c r="G2" s="1">
        <v>4</v>
      </c>
      <c r="H2" s="1">
        <v>5</v>
      </c>
      <c r="I2" s="1">
        <v>5</v>
      </c>
      <c r="J2" s="1">
        <v>5</v>
      </c>
      <c r="K2" s="1">
        <v>5</v>
      </c>
      <c r="L2" s="1">
        <v>5</v>
      </c>
      <c r="M2" s="1">
        <v>5</v>
      </c>
      <c r="N2" s="1" t="s">
        <v>15</v>
      </c>
      <c r="O2" s="1" t="s">
        <v>16</v>
      </c>
    </row>
    <row r="3" spans="1:15" x14ac:dyDescent="0.2">
      <c r="A3" s="2">
        <v>45236.41665997685</v>
      </c>
      <c r="B3" s="1">
        <v>4</v>
      </c>
      <c r="C3" s="1">
        <v>4</v>
      </c>
      <c r="D3" s="1">
        <v>5</v>
      </c>
      <c r="E3" s="1">
        <v>4</v>
      </c>
      <c r="F3" s="1">
        <v>4</v>
      </c>
      <c r="G3" s="1">
        <v>3</v>
      </c>
      <c r="H3" s="1">
        <v>4</v>
      </c>
      <c r="I3" s="1">
        <v>3</v>
      </c>
      <c r="J3" s="1">
        <v>4</v>
      </c>
      <c r="K3" s="1">
        <v>1</v>
      </c>
      <c r="L3" s="1">
        <v>2</v>
      </c>
      <c r="M3" s="1">
        <v>3</v>
      </c>
      <c r="N3" s="1" t="s">
        <v>17</v>
      </c>
      <c r="O3" s="1" t="s">
        <v>18</v>
      </c>
    </row>
    <row r="4" spans="1:15" x14ac:dyDescent="0.2">
      <c r="A4" s="2">
        <v>45236.416839016209</v>
      </c>
      <c r="B4" s="1">
        <v>4</v>
      </c>
      <c r="C4" s="1">
        <v>4</v>
      </c>
      <c r="D4" s="1">
        <v>4</v>
      </c>
      <c r="E4" s="1">
        <v>4</v>
      </c>
      <c r="F4" s="1">
        <v>4</v>
      </c>
      <c r="G4" s="1">
        <v>4</v>
      </c>
      <c r="H4" s="1">
        <v>4</v>
      </c>
      <c r="I4" s="1">
        <v>4</v>
      </c>
      <c r="J4" s="1">
        <v>4</v>
      </c>
      <c r="K4" s="1">
        <v>4</v>
      </c>
      <c r="L4" s="1">
        <v>4</v>
      </c>
      <c r="M4" s="1">
        <v>4</v>
      </c>
      <c r="N4" s="1" t="s">
        <v>19</v>
      </c>
      <c r="O4" s="1" t="s">
        <v>20</v>
      </c>
    </row>
    <row r="5" spans="1:15" x14ac:dyDescent="0.2">
      <c r="A5" s="2">
        <v>45236.416868807872</v>
      </c>
      <c r="B5" s="1">
        <v>5</v>
      </c>
      <c r="C5" s="1">
        <v>4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4</v>
      </c>
      <c r="L5" s="1">
        <v>4</v>
      </c>
      <c r="M5" s="1">
        <v>4</v>
      </c>
      <c r="N5" s="1" t="s">
        <v>21</v>
      </c>
      <c r="O5" s="1" t="s">
        <v>22</v>
      </c>
    </row>
    <row r="6" spans="1:15" x14ac:dyDescent="0.2">
      <c r="A6" s="2">
        <v>45236.416875798612</v>
      </c>
      <c r="B6" s="1">
        <v>5</v>
      </c>
      <c r="C6" s="1">
        <v>4</v>
      </c>
      <c r="D6" s="1">
        <v>4</v>
      </c>
      <c r="E6" s="1">
        <v>4</v>
      </c>
      <c r="F6" s="1">
        <v>4</v>
      </c>
      <c r="G6" s="1">
        <v>5</v>
      </c>
      <c r="H6" s="1">
        <v>4</v>
      </c>
      <c r="I6" s="1">
        <v>4</v>
      </c>
      <c r="J6" s="1">
        <v>5</v>
      </c>
      <c r="K6" s="1">
        <v>5</v>
      </c>
      <c r="L6" s="1">
        <v>5</v>
      </c>
      <c r="M6" s="1">
        <v>4</v>
      </c>
      <c r="N6" s="1" t="s">
        <v>23</v>
      </c>
      <c r="O6" s="1" t="s">
        <v>24</v>
      </c>
    </row>
    <row r="7" spans="1:15" x14ac:dyDescent="0.2">
      <c r="A7" s="2">
        <v>45236.417014340273</v>
      </c>
      <c r="B7" s="1">
        <v>4</v>
      </c>
      <c r="C7" s="1">
        <v>4</v>
      </c>
      <c r="D7" s="1">
        <v>4</v>
      </c>
      <c r="E7" s="1">
        <v>4</v>
      </c>
      <c r="F7" s="1">
        <v>4</v>
      </c>
      <c r="G7" s="1">
        <v>4</v>
      </c>
      <c r="H7" s="1">
        <v>4</v>
      </c>
      <c r="I7" s="1">
        <v>4</v>
      </c>
      <c r="J7" s="1">
        <v>4</v>
      </c>
      <c r="K7" s="1">
        <v>3</v>
      </c>
      <c r="L7" s="1">
        <v>4</v>
      </c>
      <c r="M7" s="1">
        <v>4</v>
      </c>
      <c r="N7" s="1" t="s">
        <v>25</v>
      </c>
      <c r="O7" s="1" t="s">
        <v>22</v>
      </c>
    </row>
    <row r="8" spans="1:15" x14ac:dyDescent="0.2">
      <c r="A8" s="2">
        <v>45236.417040312503</v>
      </c>
      <c r="B8" s="1">
        <v>5</v>
      </c>
      <c r="C8" s="1">
        <v>5</v>
      </c>
      <c r="D8" s="1">
        <v>5</v>
      </c>
      <c r="E8" s="1">
        <v>5</v>
      </c>
      <c r="F8" s="1">
        <v>5</v>
      </c>
      <c r="G8" s="1">
        <v>5</v>
      </c>
      <c r="H8" s="1">
        <v>5</v>
      </c>
      <c r="I8" s="1">
        <v>5</v>
      </c>
      <c r="J8" s="1">
        <v>5</v>
      </c>
      <c r="K8" s="1">
        <v>5</v>
      </c>
      <c r="L8" s="1">
        <v>5</v>
      </c>
      <c r="M8" s="1">
        <v>5</v>
      </c>
      <c r="N8" s="1" t="s">
        <v>26</v>
      </c>
      <c r="O8" s="1" t="s">
        <v>27</v>
      </c>
    </row>
    <row r="9" spans="1:15" x14ac:dyDescent="0.2">
      <c r="A9" s="2">
        <v>45236.417116435186</v>
      </c>
      <c r="B9" s="1">
        <v>4</v>
      </c>
      <c r="C9" s="1">
        <v>4</v>
      </c>
      <c r="D9" s="1">
        <v>4</v>
      </c>
      <c r="E9" s="1">
        <v>4</v>
      </c>
      <c r="F9" s="1">
        <v>4</v>
      </c>
      <c r="G9" s="1">
        <v>4</v>
      </c>
      <c r="H9" s="1">
        <v>4</v>
      </c>
      <c r="I9" s="1">
        <v>4</v>
      </c>
      <c r="J9" s="1">
        <v>3</v>
      </c>
      <c r="K9" s="1">
        <v>3</v>
      </c>
      <c r="L9" s="1">
        <v>4</v>
      </c>
      <c r="M9" s="1">
        <v>4</v>
      </c>
      <c r="N9" s="1" t="s">
        <v>28</v>
      </c>
      <c r="O9" s="1" t="s">
        <v>29</v>
      </c>
    </row>
    <row r="10" spans="1:15" x14ac:dyDescent="0.2">
      <c r="A10" s="2">
        <v>45236.417161956022</v>
      </c>
      <c r="B10" s="1">
        <v>4</v>
      </c>
      <c r="C10" s="1">
        <v>4</v>
      </c>
      <c r="D10" s="1">
        <v>4</v>
      </c>
      <c r="E10" s="1">
        <v>4</v>
      </c>
      <c r="F10" s="1">
        <v>4</v>
      </c>
      <c r="G10" s="1">
        <v>4</v>
      </c>
      <c r="H10" s="1">
        <v>4</v>
      </c>
      <c r="I10" s="1">
        <v>4</v>
      </c>
      <c r="J10" s="1">
        <v>4</v>
      </c>
      <c r="K10" s="1">
        <v>4</v>
      </c>
      <c r="L10" s="1">
        <v>4</v>
      </c>
      <c r="M10" s="1">
        <v>4</v>
      </c>
      <c r="N10" s="1" t="s">
        <v>30</v>
      </c>
      <c r="O10" s="1" t="s">
        <v>31</v>
      </c>
    </row>
    <row r="11" spans="1:15" x14ac:dyDescent="0.2">
      <c r="A11" s="2">
        <v>45236.417436863427</v>
      </c>
      <c r="B11" s="1">
        <v>4</v>
      </c>
      <c r="C11" s="1">
        <v>4</v>
      </c>
      <c r="D11" s="1">
        <v>5</v>
      </c>
      <c r="E11" s="1">
        <v>3</v>
      </c>
      <c r="F11" s="1">
        <v>3</v>
      </c>
      <c r="G11" s="1">
        <v>4</v>
      </c>
      <c r="H11" s="1">
        <v>3</v>
      </c>
      <c r="I11" s="1">
        <v>4</v>
      </c>
      <c r="J11" s="1">
        <v>4</v>
      </c>
      <c r="K11" s="1">
        <v>5</v>
      </c>
      <c r="L11" s="1">
        <v>5</v>
      </c>
      <c r="M11" s="1">
        <v>4</v>
      </c>
      <c r="N11" s="1" t="s">
        <v>32</v>
      </c>
      <c r="O11" s="1" t="s">
        <v>33</v>
      </c>
    </row>
    <row r="12" spans="1:15" x14ac:dyDescent="0.2">
      <c r="A12" s="2">
        <v>45236.417492280088</v>
      </c>
      <c r="B12" s="1">
        <v>4</v>
      </c>
      <c r="C12" s="1">
        <v>3</v>
      </c>
      <c r="D12" s="1">
        <v>4</v>
      </c>
      <c r="E12" s="1">
        <v>4</v>
      </c>
      <c r="F12" s="1">
        <v>3</v>
      </c>
      <c r="G12" s="1">
        <v>4</v>
      </c>
      <c r="H12" s="1">
        <v>3</v>
      </c>
      <c r="I12" s="1">
        <v>3</v>
      </c>
      <c r="J12" s="1">
        <v>4</v>
      </c>
      <c r="K12" s="1">
        <v>3</v>
      </c>
      <c r="L12" s="1">
        <v>4</v>
      </c>
      <c r="M12" s="1">
        <v>4</v>
      </c>
      <c r="N12" s="1" t="s">
        <v>34</v>
      </c>
      <c r="O12" s="1" t="s">
        <v>35</v>
      </c>
    </row>
    <row r="13" spans="1:15" x14ac:dyDescent="0.2">
      <c r="A13" s="2">
        <v>45236.417568842589</v>
      </c>
      <c r="B13" s="1">
        <v>5</v>
      </c>
      <c r="C13" s="1">
        <v>4</v>
      </c>
      <c r="D13" s="1">
        <v>4</v>
      </c>
      <c r="E13" s="1">
        <v>4</v>
      </c>
      <c r="F13" s="1">
        <v>4</v>
      </c>
      <c r="G13" s="1">
        <v>4</v>
      </c>
      <c r="H13" s="1">
        <v>4</v>
      </c>
      <c r="I13" s="1">
        <v>3</v>
      </c>
      <c r="J13" s="1">
        <v>4</v>
      </c>
      <c r="K13" s="1">
        <v>3</v>
      </c>
      <c r="L13" s="1">
        <v>4</v>
      </c>
      <c r="M13" s="1">
        <v>4</v>
      </c>
      <c r="N13" s="1" t="s">
        <v>36</v>
      </c>
      <c r="O13" s="1" t="s">
        <v>37</v>
      </c>
    </row>
    <row r="14" spans="1:15" x14ac:dyDescent="0.2">
      <c r="A14" s="2">
        <v>45236.417582650465</v>
      </c>
      <c r="B14" s="1">
        <v>4</v>
      </c>
      <c r="C14" s="1">
        <v>4</v>
      </c>
      <c r="D14" s="1">
        <v>4</v>
      </c>
      <c r="E14" s="1">
        <v>4</v>
      </c>
      <c r="F14" s="1">
        <v>3</v>
      </c>
      <c r="G14" s="1">
        <v>3</v>
      </c>
      <c r="H14" s="1">
        <v>3</v>
      </c>
      <c r="I14" s="1">
        <v>3</v>
      </c>
      <c r="J14" s="1">
        <v>4</v>
      </c>
      <c r="K14" s="1">
        <v>3</v>
      </c>
      <c r="L14" s="1">
        <v>4</v>
      </c>
      <c r="M14" s="1">
        <v>3</v>
      </c>
      <c r="N14" s="1" t="s">
        <v>38</v>
      </c>
      <c r="O14" s="1" t="s">
        <v>22</v>
      </c>
    </row>
    <row r="15" spans="1:15" x14ac:dyDescent="0.2">
      <c r="A15" s="2">
        <v>45236.417591064819</v>
      </c>
      <c r="B15" s="1">
        <v>4</v>
      </c>
      <c r="C15" s="1">
        <v>4</v>
      </c>
      <c r="D15" s="1">
        <v>4</v>
      </c>
      <c r="E15" s="1">
        <v>4</v>
      </c>
      <c r="F15" s="1">
        <v>4</v>
      </c>
      <c r="G15" s="1">
        <v>4</v>
      </c>
      <c r="H15" s="1">
        <v>4</v>
      </c>
      <c r="I15" s="1">
        <v>4</v>
      </c>
      <c r="J15" s="1">
        <v>4</v>
      </c>
      <c r="K15" s="1">
        <v>4</v>
      </c>
      <c r="L15" s="1">
        <v>4</v>
      </c>
      <c r="M15" s="1">
        <v>4</v>
      </c>
      <c r="N15" s="1" t="s">
        <v>39</v>
      </c>
      <c r="O15" s="1" t="s">
        <v>40</v>
      </c>
    </row>
    <row r="16" spans="1:15" x14ac:dyDescent="0.2">
      <c r="A16" s="2">
        <v>45236.417592048616</v>
      </c>
      <c r="B16" s="1">
        <v>4</v>
      </c>
      <c r="C16" s="1">
        <v>4</v>
      </c>
      <c r="D16" s="1">
        <v>4</v>
      </c>
      <c r="E16" s="1">
        <v>4</v>
      </c>
      <c r="F16" s="1">
        <v>4</v>
      </c>
      <c r="G16" s="1">
        <v>4</v>
      </c>
      <c r="H16" s="1">
        <v>4</v>
      </c>
      <c r="I16" s="1">
        <v>4</v>
      </c>
      <c r="J16" s="1">
        <v>4</v>
      </c>
      <c r="K16" s="1">
        <v>4</v>
      </c>
      <c r="L16" s="1">
        <v>4</v>
      </c>
      <c r="M16" s="1">
        <v>4</v>
      </c>
      <c r="N16" s="1" t="s">
        <v>41</v>
      </c>
      <c r="O16" s="1" t="s">
        <v>42</v>
      </c>
    </row>
    <row r="17" spans="1:15" x14ac:dyDescent="0.2">
      <c r="A17" s="2">
        <v>45236.417731701389</v>
      </c>
      <c r="B17" s="1">
        <v>4</v>
      </c>
      <c r="C17" s="1">
        <v>4</v>
      </c>
      <c r="D17" s="1">
        <v>4</v>
      </c>
      <c r="E17" s="1">
        <v>4</v>
      </c>
      <c r="F17" s="1">
        <v>3</v>
      </c>
      <c r="G17" s="1">
        <v>4</v>
      </c>
      <c r="H17" s="1">
        <v>4</v>
      </c>
      <c r="I17" s="1">
        <v>3</v>
      </c>
      <c r="J17" s="1">
        <v>4</v>
      </c>
      <c r="K17" s="1">
        <v>3</v>
      </c>
      <c r="L17" s="1">
        <v>4</v>
      </c>
      <c r="M17" s="1">
        <v>4</v>
      </c>
      <c r="N17" s="1" t="s">
        <v>43</v>
      </c>
      <c r="O17" s="1" t="s">
        <v>22</v>
      </c>
    </row>
    <row r="18" spans="1:15" x14ac:dyDescent="0.2">
      <c r="A18" s="2">
        <v>45236.417770555556</v>
      </c>
      <c r="B18" s="1">
        <v>5</v>
      </c>
      <c r="C18" s="1">
        <v>3</v>
      </c>
      <c r="D18" s="1">
        <v>5</v>
      </c>
      <c r="E18" s="1">
        <v>4</v>
      </c>
      <c r="F18" s="1">
        <v>4</v>
      </c>
      <c r="G18" s="1">
        <v>4</v>
      </c>
      <c r="H18" s="1">
        <v>4</v>
      </c>
      <c r="I18" s="1">
        <v>4</v>
      </c>
      <c r="J18" s="1">
        <v>5</v>
      </c>
      <c r="K18" s="1">
        <v>4</v>
      </c>
      <c r="L18" s="1">
        <v>4</v>
      </c>
      <c r="M18" s="1">
        <v>4</v>
      </c>
      <c r="N18" s="1" t="s">
        <v>44</v>
      </c>
      <c r="O18" s="1" t="s">
        <v>45</v>
      </c>
    </row>
    <row r="19" spans="1:15" x14ac:dyDescent="0.2">
      <c r="A19" s="2">
        <v>45236.417816111112</v>
      </c>
      <c r="B19" s="1">
        <v>4</v>
      </c>
      <c r="C19" s="1">
        <v>4</v>
      </c>
      <c r="D19" s="1">
        <v>5</v>
      </c>
      <c r="E19" s="1">
        <v>4</v>
      </c>
      <c r="F19" s="1">
        <v>4</v>
      </c>
      <c r="G19" s="1">
        <v>5</v>
      </c>
      <c r="H19" s="1">
        <v>4</v>
      </c>
      <c r="I19" s="1">
        <v>4</v>
      </c>
      <c r="J19" s="1">
        <v>4</v>
      </c>
      <c r="K19" s="1">
        <v>4</v>
      </c>
      <c r="L19" s="1">
        <v>4</v>
      </c>
      <c r="M19" s="1">
        <v>4</v>
      </c>
      <c r="N19" s="1" t="s">
        <v>46</v>
      </c>
      <c r="O19" s="1" t="s">
        <v>47</v>
      </c>
    </row>
    <row r="20" spans="1:15" x14ac:dyDescent="0.2">
      <c r="A20" s="2">
        <v>45236.417847951394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4</v>
      </c>
      <c r="L20" s="1">
        <v>4</v>
      </c>
      <c r="M20" s="1">
        <v>4</v>
      </c>
      <c r="N20" s="1" t="s">
        <v>48</v>
      </c>
      <c r="O20" s="1" t="s">
        <v>22</v>
      </c>
    </row>
    <row r="21" spans="1:15" x14ac:dyDescent="0.2">
      <c r="A21" s="2">
        <v>45236.417875706014</v>
      </c>
      <c r="B21" s="1">
        <v>5</v>
      </c>
      <c r="C21" s="1">
        <v>4</v>
      </c>
      <c r="D21" s="1">
        <v>5</v>
      </c>
      <c r="E21" s="1">
        <v>4</v>
      </c>
      <c r="F21" s="1">
        <v>4</v>
      </c>
      <c r="G21" s="1">
        <v>4</v>
      </c>
      <c r="H21" s="1">
        <v>4</v>
      </c>
      <c r="I21" s="1">
        <v>4</v>
      </c>
      <c r="J21" s="1">
        <v>5</v>
      </c>
      <c r="K21" s="1">
        <v>4</v>
      </c>
      <c r="L21" s="1">
        <v>4</v>
      </c>
      <c r="M21" s="1">
        <v>5</v>
      </c>
      <c r="N21" s="1" t="s">
        <v>49</v>
      </c>
      <c r="O21" s="1" t="s">
        <v>50</v>
      </c>
    </row>
    <row r="22" spans="1:15" x14ac:dyDescent="0.2">
      <c r="A22" s="2">
        <v>45236.417986400462</v>
      </c>
      <c r="B22" s="1">
        <v>4</v>
      </c>
      <c r="C22" s="1">
        <v>4</v>
      </c>
      <c r="D22" s="1">
        <v>4</v>
      </c>
      <c r="E22" s="1">
        <v>3</v>
      </c>
      <c r="F22" s="1">
        <v>3</v>
      </c>
      <c r="G22" s="1">
        <v>4</v>
      </c>
      <c r="H22" s="1">
        <v>3</v>
      </c>
      <c r="I22" s="1">
        <v>4</v>
      </c>
      <c r="J22" s="1">
        <v>4</v>
      </c>
      <c r="K22" s="1">
        <v>3</v>
      </c>
      <c r="L22" s="1">
        <v>4</v>
      </c>
      <c r="M22" s="1">
        <v>4</v>
      </c>
      <c r="N22" s="1" t="s">
        <v>51</v>
      </c>
      <c r="O22" s="1" t="s">
        <v>52</v>
      </c>
    </row>
    <row r="23" spans="1:15" x14ac:dyDescent="0.2">
      <c r="A23" s="2">
        <v>45236.4181202662</v>
      </c>
      <c r="B23" s="1">
        <v>4</v>
      </c>
      <c r="C23" s="1">
        <v>3</v>
      </c>
      <c r="D23" s="1">
        <v>4</v>
      </c>
      <c r="E23" s="1">
        <v>4</v>
      </c>
      <c r="F23" s="1">
        <v>3</v>
      </c>
      <c r="G23" s="1">
        <v>4</v>
      </c>
      <c r="H23" s="1">
        <v>3</v>
      </c>
      <c r="I23" s="1">
        <v>3</v>
      </c>
      <c r="J23" s="1">
        <v>3</v>
      </c>
      <c r="K23" s="1">
        <v>3</v>
      </c>
      <c r="L23" s="1">
        <v>4</v>
      </c>
      <c r="M23" s="1">
        <v>3</v>
      </c>
      <c r="N23" s="1" t="s">
        <v>53</v>
      </c>
      <c r="O23" s="1" t="s">
        <v>54</v>
      </c>
    </row>
    <row r="24" spans="1:15" x14ac:dyDescent="0.2">
      <c r="A24" s="2">
        <v>45236.418226087961</v>
      </c>
      <c r="B24" s="1">
        <v>4</v>
      </c>
      <c r="C24" s="1">
        <v>4</v>
      </c>
      <c r="D24" s="1">
        <v>4</v>
      </c>
      <c r="E24" s="1">
        <v>3</v>
      </c>
      <c r="F24" s="1">
        <v>3</v>
      </c>
      <c r="G24" s="1">
        <v>3</v>
      </c>
      <c r="H24" s="1">
        <v>3</v>
      </c>
      <c r="I24" s="1">
        <v>3</v>
      </c>
      <c r="J24" s="1">
        <v>3</v>
      </c>
      <c r="K24" s="1">
        <v>3</v>
      </c>
      <c r="L24" s="1">
        <v>4</v>
      </c>
      <c r="M24" s="1">
        <v>3</v>
      </c>
      <c r="N24" s="1" t="s">
        <v>55</v>
      </c>
      <c r="O24" s="1" t="s">
        <v>56</v>
      </c>
    </row>
    <row r="25" spans="1:15" x14ac:dyDescent="0.2">
      <c r="A25" s="2">
        <v>45236.421190590278</v>
      </c>
      <c r="B25" s="1">
        <v>5</v>
      </c>
      <c r="C25" s="1">
        <v>3</v>
      </c>
      <c r="D25" s="1">
        <v>4</v>
      </c>
      <c r="E25" s="1">
        <v>4</v>
      </c>
      <c r="F25" s="1">
        <v>4</v>
      </c>
      <c r="G25" s="1">
        <v>4</v>
      </c>
      <c r="H25" s="1">
        <v>4</v>
      </c>
      <c r="I25" s="1">
        <v>4</v>
      </c>
      <c r="J25" s="1">
        <v>4</v>
      </c>
      <c r="K25" s="1">
        <v>3</v>
      </c>
      <c r="L25" s="1">
        <v>4</v>
      </c>
      <c r="M25" s="1">
        <v>4</v>
      </c>
      <c r="N25" s="1" t="s">
        <v>57</v>
      </c>
      <c r="O25" s="1" t="s">
        <v>22</v>
      </c>
    </row>
    <row r="26" spans="1:15" x14ac:dyDescent="0.2">
      <c r="A26" s="2">
        <v>45236.423033229163</v>
      </c>
      <c r="B26" s="1">
        <v>4</v>
      </c>
      <c r="C26" s="1">
        <v>3</v>
      </c>
      <c r="D26" s="1">
        <v>4</v>
      </c>
      <c r="E26" s="1">
        <v>4</v>
      </c>
      <c r="F26" s="1">
        <v>4</v>
      </c>
      <c r="G26" s="1">
        <v>4</v>
      </c>
      <c r="H26" s="1">
        <v>3</v>
      </c>
      <c r="I26" s="1">
        <v>3</v>
      </c>
      <c r="J26" s="1">
        <v>4</v>
      </c>
      <c r="K26" s="1">
        <v>3</v>
      </c>
      <c r="L26" s="1">
        <v>4</v>
      </c>
      <c r="M26" s="1">
        <v>4</v>
      </c>
      <c r="N26" s="1" t="s">
        <v>58</v>
      </c>
      <c r="O26" s="1" t="s">
        <v>22</v>
      </c>
    </row>
    <row r="27" spans="1:15" x14ac:dyDescent="0.2">
      <c r="A27" s="2">
        <v>45236.435559791666</v>
      </c>
      <c r="B27" s="1">
        <v>4</v>
      </c>
      <c r="C27" s="1">
        <v>4</v>
      </c>
      <c r="D27" s="1">
        <v>5</v>
      </c>
      <c r="E27" s="1">
        <v>4</v>
      </c>
      <c r="F27" s="1">
        <v>4</v>
      </c>
      <c r="G27" s="1">
        <v>3</v>
      </c>
      <c r="H27" s="1">
        <v>3</v>
      </c>
      <c r="I27" s="1">
        <v>4</v>
      </c>
      <c r="J27" s="1">
        <v>5</v>
      </c>
      <c r="K27" s="1">
        <v>4</v>
      </c>
      <c r="L27" s="1">
        <v>5</v>
      </c>
      <c r="M27" s="1">
        <v>4</v>
      </c>
      <c r="N27" s="1" t="s">
        <v>59</v>
      </c>
      <c r="O27" s="1" t="s">
        <v>60</v>
      </c>
    </row>
    <row r="28" spans="1:15" ht="15.75" customHeight="1" x14ac:dyDescent="0.2">
      <c r="A28" s="1" t="s">
        <v>61</v>
      </c>
      <c r="B28" s="1">
        <f>SUBTOTAL(101,Table1[Belajar Bahasa Inggris dengan menggunakan Kamuskun terasa menyenangkan.])</f>
        <v>4.2692307692307692</v>
      </c>
      <c r="C28" s="1">
        <f>SUBTOTAL(101,Table1[Apabila ada kelas Bahasa Inggris yang menggunakan Kamuskun saya akan mengikutinya.])</f>
        <v>3.8461538461538463</v>
      </c>
      <c r="D28" s="1">
        <f>SUBTOTAL(101,Table1[Belajar Bahasa Inggris dengan menggunakan Kamuskun membuat wawasan saya bertambah.])</f>
        <v>4.3461538461538458</v>
      </c>
      <c r="E28" s="1">
        <f>SUBTOTAL(101,Table1[Kemampuan Bahasa Inggris saya meningkat setelah saya menggunakan Kamuskun. ])</f>
        <v>4</v>
      </c>
      <c r="F28" s="1">
        <f>SUBTOTAL(101,Table1[Belajar Bahasa Inggris dengan menggunakan Kamuskun membuat saya bisa menulis teks berbahasa Inggris dengan lancar.])</f>
        <v>3.8461538461538463</v>
      </c>
      <c r="G28" s="1">
        <f>SUBTOTAL(101,Table1[Belajar Bahasa Inggris dengan menggunakan Kamuskun membuat saya mampu memahami teks bacaan berbahasa Inggris dengan mudah.])</f>
        <v>4</v>
      </c>
      <c r="H28" s="1">
        <f>SUBTOTAL(101,Table1[Belajar Bahasa Inggris dengan menggunakan Kamuskun membuat saya mampu memahami teks lisan (listening) berbahasa Inggris dengan mudah.])</f>
        <v>3.8076923076923075</v>
      </c>
      <c r="I28" s="1">
        <f>SUBTOTAL(101,Table1[Belajar Bahasa Inggris dengan menggunakan Kamuskun membuat saya mampu berbicara dengan menggunakan bahasa Inggris dengan lancar.])</f>
        <v>3.8076923076923075</v>
      </c>
      <c r="J28" s="1">
        <f>SUBTOTAL(101,Table1[Belajar Bahasa Inggris dengan menggunakan Kamuskun membuat memperbanyak kosa kata  bahasa Inggris saya .])</f>
        <v>4.1538461538461542</v>
      </c>
      <c r="K28" s="1">
        <f>SUBTOTAL(101,Table1[Ketika Belajar Bahasa Inggris dengan menggunakan Kamuskun, saya lebih sering berinteraksi dengan guru maupun teman sekelas.])</f>
        <v>3.6153846153846154</v>
      </c>
      <c r="L28" s="1">
        <f>SUBTOTAL(101,Table1[Tahapan-tahapan Belajar Bahasa Inggris dengan menggunakan Kamuskun dapat mudah dipahami.])</f>
        <v>4.115384615384615</v>
      </c>
      <c r="M28" s="1">
        <f>SUBTOTAL(101,Table1[Saya akan menyarankan kepada teman untuk menggunakan Kamuskun dalam pembelajaran Bahasa Inggris.])</f>
        <v>3.9615384615384617</v>
      </c>
      <c r="N28" s="1">
        <f>AVERAGE(Table1[[#Totals],[Belajar Bahasa Inggris dengan menggunakan Kamuskun terasa menyenangkan.]:[Saya akan menyarankan kepada teman untuk menggunakan Kamuskun dalam pembelajaran Bahasa Inggris.]])</f>
        <v>3.9807692307692299</v>
      </c>
      <c r="O28" s="1">
        <f>SUBTOTAL(103,Table1[Apa kekurangan dari Kamuskun yang menurut Anda perlu untuk diperbaiki? ])</f>
        <v>26</v>
      </c>
    </row>
    <row r="30" spans="1:15" ht="15.75" customHeight="1" thickBot="1" x14ac:dyDescent="0.25"/>
    <row r="31" spans="1:15" ht="15.75" customHeight="1" thickTop="1" x14ac:dyDescent="0.2">
      <c r="N31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Vina Agustiana</cp:lastModifiedBy>
  <dcterms:modified xsi:type="dcterms:W3CDTF">2023-11-15T08:55:49Z</dcterms:modified>
</cp:coreProperties>
</file>